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3"/>
  </bookViews>
  <sheets>
    <sheet name="ОБЕЗДКА" sheetId="1" r:id="rId1"/>
    <sheet name="КРОС" sheetId="2" r:id="rId2"/>
    <sheet name="СКАЧАНЕ" sheetId="3" r:id="rId3"/>
    <sheet name="КРАЕН" sheetId="4" r:id="rId4"/>
  </sheets>
  <definedNames/>
  <calcPr fullCalcOnLoad="1"/>
</workbook>
</file>

<file path=xl/sharedStrings.xml><?xml version="1.0" encoding="utf-8"?>
<sst xmlns="http://schemas.openxmlformats.org/spreadsheetml/2006/main" count="256" uniqueCount="120">
  <si>
    <t xml:space="preserve">ПРОТОКОЛ </t>
  </si>
  <si>
    <t>За дисциплината обездка от всестранна езда за 1*</t>
  </si>
  <si>
    <t>29.04.2011г. - гр. Русе</t>
  </si>
  <si>
    <t>Съдии: C - ВАСИЛ  ФРАТЕВ. ;         B - СИЙКА  ИВАНОВА</t>
  </si>
  <si>
    <t>№</t>
  </si>
  <si>
    <t>Състезател</t>
  </si>
  <si>
    <t>Кон</t>
  </si>
  <si>
    <t>ККС</t>
  </si>
  <si>
    <t>Съдии</t>
  </si>
  <si>
    <t>Общ 
сбор</t>
  </si>
  <si>
    <t>Средна 
оценка</t>
  </si>
  <si>
    <t xml:space="preserve">Точки
100 - ср.оц. </t>
  </si>
  <si>
    <t>Точки
100 - ср.оц. х  1.5</t>
  </si>
  <si>
    <t>Общо
нак. Точки</t>
  </si>
  <si>
    <t>С</t>
  </si>
  <si>
    <t>%</t>
  </si>
  <si>
    <t>В</t>
  </si>
  <si>
    <t>СВЕТЛОЗАР СЛАВЧЕВ</t>
  </si>
  <si>
    <t>ДАНСИНГ МЕЙДЪН</t>
  </si>
  <si>
    <t>ХЕЗАР</t>
  </si>
  <si>
    <t>МИРОСЛАВ ИЛИЕВ</t>
  </si>
  <si>
    <t>ГРАЦИЯ</t>
  </si>
  <si>
    <t>КАЛОЯН 92</t>
  </si>
  <si>
    <t>КЕВИН</t>
  </si>
  <si>
    <t>ДОСПАТ</t>
  </si>
  <si>
    <t>СЕКРЕТО</t>
  </si>
  <si>
    <t>КИБЕЛА</t>
  </si>
  <si>
    <t>ИВАН ДОБРЕВ</t>
  </si>
  <si>
    <t>СОЛАРИС</t>
  </si>
  <si>
    <t>КАЙЛЪКА</t>
  </si>
  <si>
    <t>ДИМ</t>
  </si>
  <si>
    <t>СИЛВЕНА СПОРТ</t>
  </si>
  <si>
    <t>САН ДИЕГО</t>
  </si>
  <si>
    <t>АГОН</t>
  </si>
  <si>
    <t>ГОРДЪН</t>
  </si>
  <si>
    <t>КАБИЮК</t>
  </si>
  <si>
    <t>ЯНА КАМБУРОВА</t>
  </si>
  <si>
    <t>МИГ</t>
  </si>
  <si>
    <t>БОЖУР</t>
  </si>
  <si>
    <t>СИГНАЛ</t>
  </si>
  <si>
    <t>ПЛЕВЕН</t>
  </si>
  <si>
    <t>Секретар:</t>
  </si>
  <si>
    <t xml:space="preserve">ДЕЯНА КАПРАЛОВА </t>
  </si>
  <si>
    <t xml:space="preserve">ВЕРОНИКА ИСКЪРОВА  </t>
  </si>
  <si>
    <t xml:space="preserve">АЛЕКСАНДЪР КРАСИМИРОВ </t>
  </si>
  <si>
    <t>ЕМИЛ КРАСИМИРОВ</t>
  </si>
  <si>
    <t xml:space="preserve">КРИСТИЯН КОЛЕВ </t>
  </si>
  <si>
    <t xml:space="preserve">НИКОЛ БОГДАНОВА </t>
  </si>
  <si>
    <t xml:space="preserve">                                                За дисциплината издържливост от всестранна езда за кл"1*" </t>
  </si>
  <si>
    <t>контр.вр. 5:00мин</t>
  </si>
  <si>
    <t>ПРЕПЯТСТВИЯ</t>
  </si>
  <si>
    <t>Гр.</t>
  </si>
  <si>
    <t>Време</t>
  </si>
  <si>
    <t>Гр.вр.</t>
  </si>
  <si>
    <t>Общо</t>
  </si>
  <si>
    <t>3А</t>
  </si>
  <si>
    <t>3Б</t>
  </si>
  <si>
    <t>5А</t>
  </si>
  <si>
    <t>5Б</t>
  </si>
  <si>
    <t>8А</t>
  </si>
  <si>
    <t>8Б</t>
  </si>
  <si>
    <t>8С</t>
  </si>
  <si>
    <t>10А</t>
  </si>
  <si>
    <t>10Б</t>
  </si>
  <si>
    <t>12А</t>
  </si>
  <si>
    <t>12Б</t>
  </si>
  <si>
    <t>15А</t>
  </si>
  <si>
    <t>15Б</t>
  </si>
  <si>
    <t>16А</t>
  </si>
  <si>
    <t>16Б</t>
  </si>
  <si>
    <t>18А</t>
  </si>
  <si>
    <t>18Б</t>
  </si>
  <si>
    <t>18С</t>
  </si>
  <si>
    <t>4.30.17</t>
  </si>
  <si>
    <t>4.30.91</t>
  </si>
  <si>
    <t>5.06.71</t>
  </si>
  <si>
    <t>5.16.47</t>
  </si>
  <si>
    <t>5.17.14</t>
  </si>
  <si>
    <t>5.18.16</t>
  </si>
  <si>
    <t>5.41.04</t>
  </si>
  <si>
    <t>6.52.57</t>
  </si>
  <si>
    <t>ел.</t>
  </si>
  <si>
    <t>отказва се</t>
  </si>
  <si>
    <t>ДЕЯНА КАПРАЛОВА</t>
  </si>
  <si>
    <t>ПРОТОКОЛ</t>
  </si>
  <si>
    <t xml:space="preserve">                                                За дисциплината прескачане на препятствия от всестранна езда за кл"1*" </t>
  </si>
  <si>
    <t>6А</t>
  </si>
  <si>
    <t>6Б</t>
  </si>
  <si>
    <t>78.50</t>
  </si>
  <si>
    <t>74.81</t>
  </si>
  <si>
    <t>83.41</t>
  </si>
  <si>
    <t>83.17</t>
  </si>
  <si>
    <t>60.34</t>
  </si>
  <si>
    <t>64.38</t>
  </si>
  <si>
    <t>74.53</t>
  </si>
  <si>
    <t>79.68</t>
  </si>
  <si>
    <t xml:space="preserve">                                                 20.04-01.05.2011г. - гр. Русе</t>
  </si>
  <si>
    <t>дълж  500м. темп.350м; контр.вр;86"</t>
  </si>
  <si>
    <t>Обездка</t>
  </si>
  <si>
    <t>Етап Д</t>
  </si>
  <si>
    <t>преск.
На преп.</t>
  </si>
  <si>
    <t>Гр. Преп.</t>
  </si>
  <si>
    <t>4:30:91</t>
  </si>
  <si>
    <t>4:30:17</t>
  </si>
  <si>
    <t>5:18:16</t>
  </si>
  <si>
    <t>5:06:71</t>
  </si>
  <si>
    <t>5:17:14</t>
  </si>
  <si>
    <t>5:16:47</t>
  </si>
  <si>
    <t>6:52:57</t>
  </si>
  <si>
    <t>5:41:06</t>
  </si>
  <si>
    <t>ел</t>
  </si>
  <si>
    <t>НИКОЛ БОГДАНОВА</t>
  </si>
  <si>
    <t>КРАЕН   ПРОТОКОЛ</t>
  </si>
  <si>
    <t>Президент жури на терен:</t>
  </si>
  <si>
    <t>АЛЕКСАНДЪР КРАСИМИРОВ</t>
  </si>
  <si>
    <t xml:space="preserve">                                29.04 -01.05.2011г. - гр. Русе</t>
  </si>
  <si>
    <t xml:space="preserve">                              ПРОТОКОЛ </t>
  </si>
  <si>
    <t>29.04 - 01.05.2011 год.</t>
  </si>
  <si>
    <t xml:space="preserve">ЗА ВСЕСТРАННА ЕЗДА КЛАС  - 1* </t>
  </si>
  <si>
    <t>Съпътстващ  турнир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</si>
</sst>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8">
    <font>
      <sz val="10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0"/>
    </font>
    <font>
      <sz val="8"/>
      <name val="Arial"/>
      <family val="0"/>
    </font>
    <font>
      <sz val="8"/>
      <color indexed="63"/>
      <name val="Arial"/>
      <family val="2"/>
    </font>
    <font>
      <b/>
      <sz val="10"/>
      <color indexed="63"/>
      <name val="Arial Narrow"/>
      <family val="2"/>
    </font>
    <font>
      <b/>
      <sz val="9"/>
      <color indexed="63"/>
      <name val="Arial Narrow"/>
      <family val="2"/>
    </font>
    <font>
      <b/>
      <sz val="7"/>
      <color indexed="63"/>
      <name val="Arial Narrow"/>
      <family val="2"/>
    </font>
    <font>
      <b/>
      <sz val="7"/>
      <color indexed="63"/>
      <name val="Arial"/>
      <family val="2"/>
    </font>
    <font>
      <b/>
      <sz val="6"/>
      <color indexed="63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2" fontId="5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1" fontId="17" fillId="0" borderId="1" xfId="0" applyNumberFormat="1" applyFont="1" applyBorder="1" applyAlignment="1">
      <alignment/>
    </xf>
    <xf numFmtId="49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5" sqref="A5:N5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15.00390625" style="0" customWidth="1"/>
    <col min="4" max="4" width="12.140625" style="0" customWidth="1"/>
    <col min="5" max="8" width="8.57421875" style="0" customWidth="1"/>
    <col min="14" max="14" width="8.57421875" style="0" customWidth="1"/>
  </cols>
  <sheetData>
    <row r="2" spans="3:14" ht="16.5">
      <c r="C2" s="1"/>
      <c r="D2" s="1"/>
      <c r="I2" s="1"/>
      <c r="J2" s="1"/>
      <c r="K2" s="1"/>
      <c r="L2" s="1"/>
      <c r="M2" s="2"/>
      <c r="N2" s="2"/>
    </row>
    <row r="3" spans="1:14" ht="18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6.5" customHeight="1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6.5" customHeight="1">
      <c r="A5" s="65" t="s">
        <v>119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6.5" customHeight="1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5">
      <c r="A7" s="3"/>
      <c r="B7" s="64" t="s">
        <v>3</v>
      </c>
      <c r="C7" s="64"/>
      <c r="D7" s="64"/>
      <c r="E7" s="64"/>
      <c r="F7" s="64"/>
      <c r="G7" s="64"/>
      <c r="H7" s="64"/>
      <c r="I7" s="64"/>
      <c r="J7" s="64"/>
      <c r="K7" s="4"/>
      <c r="L7" s="3"/>
      <c r="M7" s="5"/>
      <c r="N7" s="5"/>
    </row>
    <row r="8" spans="1:14" ht="15.75" customHeight="1">
      <c r="A8" s="63" t="s">
        <v>4</v>
      </c>
      <c r="B8" s="63" t="s">
        <v>5</v>
      </c>
      <c r="C8" s="63" t="s">
        <v>6</v>
      </c>
      <c r="D8" s="63" t="s">
        <v>7</v>
      </c>
      <c r="E8" s="70" t="s">
        <v>8</v>
      </c>
      <c r="F8" s="71"/>
      <c r="G8" s="71"/>
      <c r="H8" s="72"/>
      <c r="I8" s="68" t="s">
        <v>9</v>
      </c>
      <c r="J8" s="68" t="s">
        <v>10</v>
      </c>
      <c r="K8" s="7"/>
      <c r="L8" s="68" t="s">
        <v>11</v>
      </c>
      <c r="M8" s="68" t="s">
        <v>12</v>
      </c>
      <c r="N8" s="68" t="s">
        <v>13</v>
      </c>
    </row>
    <row r="9" spans="1:14" ht="63" customHeight="1">
      <c r="A9" s="63"/>
      <c r="B9" s="63"/>
      <c r="C9" s="63"/>
      <c r="D9" s="63"/>
      <c r="E9" s="6" t="s">
        <v>14</v>
      </c>
      <c r="F9" s="6" t="s">
        <v>15</v>
      </c>
      <c r="G9" s="6" t="s">
        <v>16</v>
      </c>
      <c r="H9" s="6" t="s">
        <v>15</v>
      </c>
      <c r="I9" s="69"/>
      <c r="J9" s="69"/>
      <c r="K9" s="8" t="s">
        <v>15</v>
      </c>
      <c r="L9" s="69"/>
      <c r="M9" s="69"/>
      <c r="N9" s="69"/>
    </row>
    <row r="10" spans="1:14" ht="12.75">
      <c r="A10" s="9">
        <v>1</v>
      </c>
      <c r="B10" s="26" t="s">
        <v>17</v>
      </c>
      <c r="C10" s="26" t="s">
        <v>18</v>
      </c>
      <c r="D10" s="26" t="s">
        <v>19</v>
      </c>
      <c r="E10" s="11">
        <v>141</v>
      </c>
      <c r="F10" s="12">
        <f aca="true" t="shared" si="0" ref="F10:F21">E10/230</f>
        <v>0.6130434782608696</v>
      </c>
      <c r="G10" s="11">
        <v>140</v>
      </c>
      <c r="H10" s="12">
        <f aca="true" t="shared" si="1" ref="H10:H21">G10/230</f>
        <v>0.6086956521739131</v>
      </c>
      <c r="I10" s="11">
        <f aca="true" t="shared" si="2" ref="I10:I21">E10+G10</f>
        <v>281</v>
      </c>
      <c r="J10" s="14">
        <f aca="true" t="shared" si="3" ref="J10:J21">I10/2</f>
        <v>140.5</v>
      </c>
      <c r="K10" s="11">
        <f aca="true" t="shared" si="4" ref="K10:K21">J10/230*100</f>
        <v>61.08695652173913</v>
      </c>
      <c r="L10" s="15">
        <f aca="true" t="shared" si="5" ref="L10:L21">K10-100</f>
        <v>-38.91304347826087</v>
      </c>
      <c r="M10" s="11">
        <f aca="true" t="shared" si="6" ref="M10:M21">L10*1.5</f>
        <v>-58.3695652173913</v>
      </c>
      <c r="N10" s="15">
        <f aca="true" t="shared" si="7" ref="N10:N21">M10*1</f>
        <v>-58.3695652173913</v>
      </c>
    </row>
    <row r="11" spans="1:14" ht="12.75">
      <c r="A11" s="16">
        <v>2</v>
      </c>
      <c r="B11" s="26" t="s">
        <v>20</v>
      </c>
      <c r="C11" s="26" t="s">
        <v>21</v>
      </c>
      <c r="D11" s="26" t="s">
        <v>22</v>
      </c>
      <c r="E11" s="11">
        <v>140</v>
      </c>
      <c r="F11" s="12">
        <f t="shared" si="0"/>
        <v>0.6086956521739131</v>
      </c>
      <c r="G11" s="11">
        <v>140</v>
      </c>
      <c r="H11" s="12">
        <f t="shared" si="1"/>
        <v>0.6086956521739131</v>
      </c>
      <c r="I11" s="11">
        <f t="shared" si="2"/>
        <v>280</v>
      </c>
      <c r="J11" s="14">
        <f t="shared" si="3"/>
        <v>140</v>
      </c>
      <c r="K11" s="11">
        <f t="shared" si="4"/>
        <v>60.86956521739131</v>
      </c>
      <c r="L11" s="15">
        <f t="shared" si="5"/>
        <v>-39.13043478260869</v>
      </c>
      <c r="M11" s="11">
        <f t="shared" si="6"/>
        <v>-58.69565217391303</v>
      </c>
      <c r="N11" s="15">
        <f t="shared" si="7"/>
        <v>-58.69565217391303</v>
      </c>
    </row>
    <row r="12" spans="1:14" ht="12.75">
      <c r="A12" s="16">
        <v>3</v>
      </c>
      <c r="B12" s="26" t="s">
        <v>17</v>
      </c>
      <c r="C12" s="26" t="s">
        <v>23</v>
      </c>
      <c r="D12" s="26" t="s">
        <v>19</v>
      </c>
      <c r="E12" s="11">
        <v>141</v>
      </c>
      <c r="F12" s="12">
        <f t="shared" si="0"/>
        <v>0.6130434782608696</v>
      </c>
      <c r="G12" s="11">
        <v>138</v>
      </c>
      <c r="H12" s="12">
        <f t="shared" si="1"/>
        <v>0.6</v>
      </c>
      <c r="I12" s="11">
        <f t="shared" si="2"/>
        <v>279</v>
      </c>
      <c r="J12" s="14">
        <f t="shared" si="3"/>
        <v>139.5</v>
      </c>
      <c r="K12" s="11">
        <f t="shared" si="4"/>
        <v>60.652173913043484</v>
      </c>
      <c r="L12" s="15">
        <f t="shared" si="5"/>
        <v>-39.347826086956516</v>
      </c>
      <c r="M12" s="11">
        <f t="shared" si="6"/>
        <v>-59.021739130434774</v>
      </c>
      <c r="N12" s="15">
        <f t="shared" si="7"/>
        <v>-59.021739130434774</v>
      </c>
    </row>
    <row r="13" spans="1:14" ht="12.75">
      <c r="A13" s="16">
        <v>4</v>
      </c>
      <c r="B13" s="26" t="s">
        <v>20</v>
      </c>
      <c r="C13" s="26" t="s">
        <v>24</v>
      </c>
      <c r="D13" s="26" t="s">
        <v>22</v>
      </c>
      <c r="E13" s="11">
        <v>138</v>
      </c>
      <c r="F13" s="12">
        <f t="shared" si="0"/>
        <v>0.6</v>
      </c>
      <c r="G13" s="11">
        <v>140</v>
      </c>
      <c r="H13" s="12">
        <f t="shared" si="1"/>
        <v>0.6086956521739131</v>
      </c>
      <c r="I13" s="11">
        <f t="shared" si="2"/>
        <v>278</v>
      </c>
      <c r="J13" s="14">
        <f t="shared" si="3"/>
        <v>139</v>
      </c>
      <c r="K13" s="11">
        <f t="shared" si="4"/>
        <v>60.43478260869565</v>
      </c>
      <c r="L13" s="15">
        <f t="shared" si="5"/>
        <v>-39.56521739130435</v>
      </c>
      <c r="M13" s="11">
        <f t="shared" si="6"/>
        <v>-59.34782608695653</v>
      </c>
      <c r="N13" s="15">
        <f t="shared" si="7"/>
        <v>-59.34782608695653</v>
      </c>
    </row>
    <row r="14" spans="1:14" ht="12.75">
      <c r="A14" s="16">
        <v>5</v>
      </c>
      <c r="B14" s="26" t="s">
        <v>42</v>
      </c>
      <c r="C14" s="26" t="s">
        <v>25</v>
      </c>
      <c r="D14" s="26" t="s">
        <v>26</v>
      </c>
      <c r="E14" s="11">
        <v>135</v>
      </c>
      <c r="F14" s="12">
        <f t="shared" si="0"/>
        <v>0.5869565217391305</v>
      </c>
      <c r="G14" s="11">
        <v>141</v>
      </c>
      <c r="H14" s="12">
        <f t="shared" si="1"/>
        <v>0.6130434782608696</v>
      </c>
      <c r="I14" s="11">
        <f t="shared" si="2"/>
        <v>276</v>
      </c>
      <c r="J14" s="14">
        <f t="shared" si="3"/>
        <v>138</v>
      </c>
      <c r="K14" s="11">
        <f t="shared" si="4"/>
        <v>60</v>
      </c>
      <c r="L14" s="15">
        <f t="shared" si="5"/>
        <v>-40</v>
      </c>
      <c r="M14" s="11">
        <f t="shared" si="6"/>
        <v>-60</v>
      </c>
      <c r="N14" s="15">
        <f t="shared" si="7"/>
        <v>-60</v>
      </c>
    </row>
    <row r="15" spans="1:14" ht="12.75">
      <c r="A15" s="16">
        <v>6</v>
      </c>
      <c r="B15" s="26" t="s">
        <v>27</v>
      </c>
      <c r="C15" s="26" t="s">
        <v>28</v>
      </c>
      <c r="D15" s="26" t="s">
        <v>29</v>
      </c>
      <c r="E15" s="11">
        <v>137</v>
      </c>
      <c r="F15" s="12">
        <f t="shared" si="0"/>
        <v>0.5956521739130435</v>
      </c>
      <c r="G15" s="11">
        <v>133</v>
      </c>
      <c r="H15" s="12">
        <f t="shared" si="1"/>
        <v>0.5782608695652174</v>
      </c>
      <c r="I15" s="11">
        <f t="shared" si="2"/>
        <v>270</v>
      </c>
      <c r="J15" s="14">
        <f t="shared" si="3"/>
        <v>135</v>
      </c>
      <c r="K15" s="11">
        <f t="shared" si="4"/>
        <v>58.69565217391305</v>
      </c>
      <c r="L15" s="15">
        <f t="shared" si="5"/>
        <v>-41.30434782608695</v>
      </c>
      <c r="M15" s="11">
        <f t="shared" si="6"/>
        <v>-61.95652173913043</v>
      </c>
      <c r="N15" s="15">
        <f t="shared" si="7"/>
        <v>-61.95652173913043</v>
      </c>
    </row>
    <row r="16" spans="1:14" ht="12.75">
      <c r="A16" s="16">
        <v>7</v>
      </c>
      <c r="B16" s="27" t="s">
        <v>43</v>
      </c>
      <c r="C16" s="27" t="s">
        <v>30</v>
      </c>
      <c r="D16" s="27" t="s">
        <v>31</v>
      </c>
      <c r="E16" s="11">
        <v>130</v>
      </c>
      <c r="F16" s="12">
        <f t="shared" si="0"/>
        <v>0.5652173913043478</v>
      </c>
      <c r="G16" s="11">
        <v>135</v>
      </c>
      <c r="H16" s="12">
        <f t="shared" si="1"/>
        <v>0.5869565217391305</v>
      </c>
      <c r="I16" s="11">
        <f t="shared" si="2"/>
        <v>265</v>
      </c>
      <c r="J16" s="14">
        <f t="shared" si="3"/>
        <v>132.5</v>
      </c>
      <c r="K16" s="11">
        <f t="shared" si="4"/>
        <v>57.608695652173914</v>
      </c>
      <c r="L16" s="15">
        <f t="shared" si="5"/>
        <v>-42.391304347826086</v>
      </c>
      <c r="M16" s="11">
        <f t="shared" si="6"/>
        <v>-63.586956521739125</v>
      </c>
      <c r="N16" s="15">
        <f t="shared" si="7"/>
        <v>-63.586956521739125</v>
      </c>
    </row>
    <row r="17" spans="1:14" ht="12.75">
      <c r="A17" s="16">
        <v>8</v>
      </c>
      <c r="B17" s="26" t="s">
        <v>44</v>
      </c>
      <c r="C17" s="26" t="s">
        <v>32</v>
      </c>
      <c r="D17" s="26" t="s">
        <v>22</v>
      </c>
      <c r="E17" s="11">
        <v>131</v>
      </c>
      <c r="F17" s="12">
        <f t="shared" si="0"/>
        <v>0.5695652173913044</v>
      </c>
      <c r="G17" s="11">
        <v>133</v>
      </c>
      <c r="H17" s="12">
        <f t="shared" si="1"/>
        <v>0.5782608695652174</v>
      </c>
      <c r="I17" s="11">
        <f t="shared" si="2"/>
        <v>264</v>
      </c>
      <c r="J17" s="14">
        <f t="shared" si="3"/>
        <v>132</v>
      </c>
      <c r="K17" s="11">
        <f t="shared" si="4"/>
        <v>57.391304347826086</v>
      </c>
      <c r="L17" s="15">
        <f t="shared" si="5"/>
        <v>-42.608695652173914</v>
      </c>
      <c r="M17" s="11">
        <f t="shared" si="6"/>
        <v>-63.913043478260875</v>
      </c>
      <c r="N17" s="15">
        <f t="shared" si="7"/>
        <v>-63.913043478260875</v>
      </c>
    </row>
    <row r="18" spans="1:14" s="17" customFormat="1" ht="12.75">
      <c r="A18" s="9">
        <v>9</v>
      </c>
      <c r="B18" s="26" t="s">
        <v>45</v>
      </c>
      <c r="C18" s="26" t="s">
        <v>33</v>
      </c>
      <c r="D18" s="26" t="s">
        <v>22</v>
      </c>
      <c r="E18" s="11">
        <v>128</v>
      </c>
      <c r="F18" s="12">
        <f t="shared" si="0"/>
        <v>0.5565217391304348</v>
      </c>
      <c r="G18" s="11">
        <v>132</v>
      </c>
      <c r="H18" s="12">
        <f t="shared" si="1"/>
        <v>0.5739130434782609</v>
      </c>
      <c r="I18" s="11">
        <f t="shared" si="2"/>
        <v>260</v>
      </c>
      <c r="J18" s="14">
        <f t="shared" si="3"/>
        <v>130</v>
      </c>
      <c r="K18" s="11">
        <f t="shared" si="4"/>
        <v>56.52173913043478</v>
      </c>
      <c r="L18" s="15">
        <f t="shared" si="5"/>
        <v>-43.47826086956522</v>
      </c>
      <c r="M18" s="11">
        <f t="shared" si="6"/>
        <v>-65.21739130434783</v>
      </c>
      <c r="N18" s="15">
        <f t="shared" si="7"/>
        <v>-65.21739130434783</v>
      </c>
    </row>
    <row r="19" spans="1:14" ht="12.75">
      <c r="A19" s="9">
        <v>10</v>
      </c>
      <c r="B19" s="26" t="s">
        <v>46</v>
      </c>
      <c r="C19" s="26" t="s">
        <v>34</v>
      </c>
      <c r="D19" s="26" t="s">
        <v>35</v>
      </c>
      <c r="E19" s="11">
        <v>133</v>
      </c>
      <c r="F19" s="12">
        <f t="shared" si="0"/>
        <v>0.5782608695652174</v>
      </c>
      <c r="G19" s="11">
        <v>123</v>
      </c>
      <c r="H19" s="12">
        <f t="shared" si="1"/>
        <v>0.5347826086956522</v>
      </c>
      <c r="I19" s="11">
        <f t="shared" si="2"/>
        <v>256</v>
      </c>
      <c r="J19" s="14">
        <f t="shared" si="3"/>
        <v>128</v>
      </c>
      <c r="K19" s="11">
        <f t="shared" si="4"/>
        <v>55.65217391304348</v>
      </c>
      <c r="L19" s="15">
        <f t="shared" si="5"/>
        <v>-44.34782608695652</v>
      </c>
      <c r="M19" s="11">
        <f t="shared" si="6"/>
        <v>-66.52173913043478</v>
      </c>
      <c r="N19" s="15">
        <f t="shared" si="7"/>
        <v>-66.52173913043478</v>
      </c>
    </row>
    <row r="20" spans="1:14" ht="12.75">
      <c r="A20" s="16">
        <v>11</v>
      </c>
      <c r="B20" s="26" t="s">
        <v>36</v>
      </c>
      <c r="C20" s="26" t="s">
        <v>37</v>
      </c>
      <c r="D20" s="26" t="s">
        <v>38</v>
      </c>
      <c r="E20" s="11">
        <v>117</v>
      </c>
      <c r="F20" s="12">
        <f t="shared" si="0"/>
        <v>0.508695652173913</v>
      </c>
      <c r="G20" s="11">
        <v>116</v>
      </c>
      <c r="H20" s="12">
        <f t="shared" si="1"/>
        <v>0.5043478260869565</v>
      </c>
      <c r="I20" s="11">
        <f t="shared" si="2"/>
        <v>233</v>
      </c>
      <c r="J20" s="14">
        <f t="shared" si="3"/>
        <v>116.5</v>
      </c>
      <c r="K20" s="11">
        <f t="shared" si="4"/>
        <v>50.65217391304348</v>
      </c>
      <c r="L20" s="15">
        <f t="shared" si="5"/>
        <v>-49.34782608695652</v>
      </c>
      <c r="M20" s="11">
        <f t="shared" si="6"/>
        <v>-74.02173913043478</v>
      </c>
      <c r="N20" s="15">
        <f t="shared" si="7"/>
        <v>-74.02173913043478</v>
      </c>
    </row>
    <row r="21" spans="1:14" ht="12.75">
      <c r="A21" s="9">
        <v>12</v>
      </c>
      <c r="B21" s="26" t="s">
        <v>47</v>
      </c>
      <c r="C21" s="26" t="s">
        <v>39</v>
      </c>
      <c r="D21" s="26" t="s">
        <v>40</v>
      </c>
      <c r="E21" s="11">
        <v>112</v>
      </c>
      <c r="F21" s="12">
        <f t="shared" si="0"/>
        <v>0.48695652173913045</v>
      </c>
      <c r="G21" s="11">
        <v>118</v>
      </c>
      <c r="H21" s="12">
        <f t="shared" si="1"/>
        <v>0.5130434782608696</v>
      </c>
      <c r="I21" s="11">
        <f t="shared" si="2"/>
        <v>230</v>
      </c>
      <c r="J21" s="14">
        <f t="shared" si="3"/>
        <v>115</v>
      </c>
      <c r="K21" s="11">
        <f t="shared" si="4"/>
        <v>50</v>
      </c>
      <c r="L21" s="15">
        <f t="shared" si="5"/>
        <v>-50</v>
      </c>
      <c r="M21" s="11">
        <f t="shared" si="6"/>
        <v>-75</v>
      </c>
      <c r="N21" s="15">
        <f t="shared" si="7"/>
        <v>-75</v>
      </c>
    </row>
    <row r="22" spans="1:14" ht="14.25">
      <c r="A22" s="18"/>
      <c r="B22" s="10"/>
      <c r="C22" s="10"/>
      <c r="D22" s="10"/>
      <c r="E22" s="11"/>
      <c r="F22" s="12"/>
      <c r="G22" s="11"/>
      <c r="H22" s="12"/>
      <c r="I22" s="11"/>
      <c r="J22" s="14"/>
      <c r="K22" s="11"/>
      <c r="L22" s="15"/>
      <c r="M22" s="11"/>
      <c r="N22" s="15"/>
    </row>
    <row r="23" spans="1:14" ht="14.25">
      <c r="A23" s="19"/>
      <c r="B23" s="20"/>
      <c r="C23" s="20"/>
      <c r="D23" s="20"/>
      <c r="E23" s="5"/>
      <c r="F23" s="21"/>
      <c r="G23" s="5"/>
      <c r="H23" s="21"/>
      <c r="I23" s="5"/>
      <c r="J23" s="23"/>
      <c r="K23" s="24"/>
      <c r="L23" s="25"/>
      <c r="M23" s="5"/>
      <c r="N23" s="25"/>
    </row>
    <row r="24" spans="1:14" ht="14.25">
      <c r="A24" s="19"/>
      <c r="B24" s="20"/>
      <c r="C24" s="20"/>
      <c r="D24" s="20"/>
      <c r="E24" s="5"/>
      <c r="F24" s="5"/>
      <c r="G24" s="22"/>
      <c r="H24" s="22"/>
      <c r="I24" s="5"/>
      <c r="J24" s="5"/>
      <c r="K24" s="5"/>
      <c r="L24" s="5"/>
      <c r="M24" s="5"/>
      <c r="N24" s="5"/>
    </row>
    <row r="25" spans="1:14" ht="14.25">
      <c r="A25" s="19"/>
      <c r="B25" s="20"/>
      <c r="C25" s="20"/>
      <c r="D25" s="20"/>
      <c r="E25" s="5"/>
      <c r="F25" s="5"/>
      <c r="G25" s="22"/>
      <c r="H25" s="22"/>
      <c r="I25" s="5"/>
      <c r="J25" s="5"/>
      <c r="K25" s="5"/>
      <c r="L25" s="5"/>
      <c r="M25" s="5"/>
      <c r="N25" s="5"/>
    </row>
    <row r="26" spans="2:5" ht="12.75">
      <c r="B26" t="s">
        <v>113</v>
      </c>
      <c r="E26" t="s">
        <v>41</v>
      </c>
    </row>
  </sheetData>
  <mergeCells count="15">
    <mergeCell ref="A5:N5"/>
    <mergeCell ref="A4:N4"/>
    <mergeCell ref="A6:N6"/>
    <mergeCell ref="A3:N3"/>
    <mergeCell ref="M8:M9"/>
    <mergeCell ref="N8:N9"/>
    <mergeCell ref="E8:H8"/>
    <mergeCell ref="I8:I9"/>
    <mergeCell ref="J8:J9"/>
    <mergeCell ref="L8:L9"/>
    <mergeCell ref="A8:A9"/>
    <mergeCell ref="B8:B9"/>
    <mergeCell ref="C8:C9"/>
    <mergeCell ref="D8:D9"/>
    <mergeCell ref="B7:J7"/>
  </mergeCells>
  <printOptions/>
  <pageMargins left="0.18" right="0.4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26"/>
  <sheetViews>
    <sheetView workbookViewId="0" topLeftCell="A1">
      <selection activeCell="A5" sqref="A5:AM5"/>
    </sheetView>
  </sheetViews>
  <sheetFormatPr defaultColWidth="9.140625" defaultRowHeight="12.75"/>
  <cols>
    <col min="1" max="1" width="3.140625" style="0" customWidth="1"/>
    <col min="2" max="2" width="16.00390625" style="0" customWidth="1"/>
    <col min="3" max="3" width="11.57421875" style="0" customWidth="1"/>
    <col min="4" max="4" width="10.28125" style="0" customWidth="1"/>
    <col min="5" max="35" width="2.7109375" style="35" customWidth="1"/>
    <col min="36" max="36" width="2.7109375" style="0" customWidth="1"/>
    <col min="37" max="37" width="5.421875" style="0" customWidth="1"/>
    <col min="38" max="38" width="4.28125" style="0" customWidth="1"/>
    <col min="39" max="39" width="4.57421875" style="0" customWidth="1"/>
  </cols>
  <sheetData>
    <row r="2" spans="5:35" s="28" customFormat="1" ht="12.75"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8" s="28" customFormat="1" ht="12.75">
      <c r="A3" s="66" t="s">
        <v>116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1:38" s="28" customFormat="1" ht="12.75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</row>
    <row r="5" spans="1:39" s="28" customFormat="1" ht="12.75">
      <c r="A5" s="66" t="s">
        <v>119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</row>
    <row r="6" spans="1:38" s="28" customFormat="1" ht="12.75">
      <c r="A6" s="73" t="s">
        <v>115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5" s="28" customFormat="1" ht="12.75">
      <c r="A7" s="1"/>
      <c r="B7" s="29"/>
      <c r="C7" s="29"/>
      <c r="D7" s="29"/>
      <c r="E7" s="36"/>
      <c r="F7" s="36"/>
      <c r="G7" s="36"/>
      <c r="H7" s="36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</row>
    <row r="8" spans="2:35" s="28" customFormat="1" ht="12.75">
      <c r="B8" s="28" t="s">
        <v>49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</row>
    <row r="9" spans="1:39" s="28" customFormat="1" ht="13.5">
      <c r="A9" s="74" t="s">
        <v>4</v>
      </c>
      <c r="B9" s="75" t="s">
        <v>5</v>
      </c>
      <c r="C9" s="75" t="s">
        <v>6</v>
      </c>
      <c r="D9" s="75" t="s">
        <v>7</v>
      </c>
      <c r="E9" s="74" t="s">
        <v>50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 t="s">
        <v>51</v>
      </c>
      <c r="AK9" s="74" t="s">
        <v>52</v>
      </c>
      <c r="AL9" s="74" t="s">
        <v>53</v>
      </c>
      <c r="AM9" s="74" t="s">
        <v>54</v>
      </c>
    </row>
    <row r="10" spans="1:39" s="28" customFormat="1" ht="13.5">
      <c r="A10" s="74"/>
      <c r="B10" s="75"/>
      <c r="C10" s="75"/>
      <c r="D10" s="75"/>
      <c r="E10" s="37">
        <v>1</v>
      </c>
      <c r="F10" s="37">
        <v>2</v>
      </c>
      <c r="G10" s="37" t="s">
        <v>55</v>
      </c>
      <c r="H10" s="37" t="s">
        <v>56</v>
      </c>
      <c r="I10" s="37">
        <v>4</v>
      </c>
      <c r="J10" s="37" t="s">
        <v>57</v>
      </c>
      <c r="K10" s="37" t="s">
        <v>58</v>
      </c>
      <c r="L10" s="37">
        <v>6</v>
      </c>
      <c r="M10" s="37">
        <v>7</v>
      </c>
      <c r="N10" s="37" t="s">
        <v>59</v>
      </c>
      <c r="O10" s="37" t="s">
        <v>60</v>
      </c>
      <c r="P10" s="37" t="s">
        <v>61</v>
      </c>
      <c r="Q10" s="37">
        <v>9</v>
      </c>
      <c r="R10" s="37" t="s">
        <v>62</v>
      </c>
      <c r="S10" s="37" t="s">
        <v>63</v>
      </c>
      <c r="T10" s="37">
        <v>11</v>
      </c>
      <c r="U10" s="37" t="s">
        <v>64</v>
      </c>
      <c r="V10" s="37" t="s">
        <v>65</v>
      </c>
      <c r="W10" s="37">
        <v>13</v>
      </c>
      <c r="X10" s="37">
        <v>14</v>
      </c>
      <c r="Y10" s="37" t="s">
        <v>66</v>
      </c>
      <c r="Z10" s="37" t="s">
        <v>67</v>
      </c>
      <c r="AA10" s="37" t="s">
        <v>68</v>
      </c>
      <c r="AB10" s="37" t="s">
        <v>69</v>
      </c>
      <c r="AC10" s="37">
        <v>17</v>
      </c>
      <c r="AD10" s="37" t="s">
        <v>70</v>
      </c>
      <c r="AE10" s="37" t="s">
        <v>71</v>
      </c>
      <c r="AF10" s="37" t="s">
        <v>72</v>
      </c>
      <c r="AG10" s="37">
        <v>19</v>
      </c>
      <c r="AH10" s="37">
        <v>20</v>
      </c>
      <c r="AI10" s="37">
        <v>21</v>
      </c>
      <c r="AJ10" s="74"/>
      <c r="AK10" s="74"/>
      <c r="AL10" s="74"/>
      <c r="AM10" s="74"/>
    </row>
    <row r="11" spans="1:39" s="28" customFormat="1" ht="19.5" customHeight="1">
      <c r="A11" s="57">
        <v>1</v>
      </c>
      <c r="B11" s="58" t="s">
        <v>27</v>
      </c>
      <c r="C11" s="58" t="s">
        <v>28</v>
      </c>
      <c r="D11" s="58" t="s">
        <v>29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60">
        <f aca="true" t="shared" si="0" ref="AJ11:AJ16">SUM(E11:AI11)</f>
        <v>0</v>
      </c>
      <c r="AK11" s="61" t="s">
        <v>74</v>
      </c>
      <c r="AL11" s="62">
        <v>0</v>
      </c>
      <c r="AM11" s="62">
        <f aca="true" t="shared" si="1" ref="AM11:AM18">AJ11+AL11</f>
        <v>0</v>
      </c>
    </row>
    <row r="12" spans="1:39" s="28" customFormat="1" ht="19.5" customHeight="1">
      <c r="A12" s="57">
        <v>2</v>
      </c>
      <c r="B12" s="58" t="s">
        <v>44</v>
      </c>
      <c r="C12" s="58" t="s">
        <v>32</v>
      </c>
      <c r="D12" s="58" t="s">
        <v>22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60">
        <f t="shared" si="0"/>
        <v>0</v>
      </c>
      <c r="AK12" s="61" t="s">
        <v>73</v>
      </c>
      <c r="AL12" s="62">
        <v>0</v>
      </c>
      <c r="AM12" s="62">
        <f t="shared" si="1"/>
        <v>0</v>
      </c>
    </row>
    <row r="13" spans="1:39" s="28" customFormat="1" ht="19.5" customHeight="1">
      <c r="A13" s="57">
        <v>3</v>
      </c>
      <c r="B13" s="58" t="s">
        <v>17</v>
      </c>
      <c r="C13" s="58" t="s">
        <v>23</v>
      </c>
      <c r="D13" s="58" t="s">
        <v>19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60">
        <f t="shared" si="0"/>
        <v>0</v>
      </c>
      <c r="AK13" s="61" t="s">
        <v>75</v>
      </c>
      <c r="AL13" s="62">
        <v>-2.8</v>
      </c>
      <c r="AM13" s="62">
        <f t="shared" si="1"/>
        <v>-2.8</v>
      </c>
    </row>
    <row r="14" spans="1:39" s="28" customFormat="1" ht="19.5" customHeight="1">
      <c r="A14" s="57">
        <v>4</v>
      </c>
      <c r="B14" s="58" t="s">
        <v>20</v>
      </c>
      <c r="C14" s="58" t="s">
        <v>21</v>
      </c>
      <c r="D14" s="58" t="s">
        <v>22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60">
        <f t="shared" si="0"/>
        <v>0</v>
      </c>
      <c r="AK14" s="61" t="s">
        <v>76</v>
      </c>
      <c r="AL14" s="62">
        <v>-6.8</v>
      </c>
      <c r="AM14" s="62">
        <f t="shared" si="1"/>
        <v>-6.8</v>
      </c>
    </row>
    <row r="15" spans="1:39" s="28" customFormat="1" ht="19.5" customHeight="1">
      <c r="A15" s="57">
        <v>5</v>
      </c>
      <c r="B15" s="58" t="s">
        <v>20</v>
      </c>
      <c r="C15" s="58" t="s">
        <v>24</v>
      </c>
      <c r="D15" s="58" t="s">
        <v>22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60">
        <f t="shared" si="0"/>
        <v>0</v>
      </c>
      <c r="AK15" s="61" t="s">
        <v>77</v>
      </c>
      <c r="AL15" s="62">
        <v>-7.2</v>
      </c>
      <c r="AM15" s="62">
        <f t="shared" si="1"/>
        <v>-7.2</v>
      </c>
    </row>
    <row r="16" spans="1:39" s="28" customFormat="1" ht="19.5" customHeight="1">
      <c r="A16" s="57">
        <v>6</v>
      </c>
      <c r="B16" s="58" t="s">
        <v>17</v>
      </c>
      <c r="C16" s="58" t="s">
        <v>18</v>
      </c>
      <c r="D16" s="58" t="s">
        <v>19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60">
        <f t="shared" si="0"/>
        <v>0</v>
      </c>
      <c r="AK16" s="61" t="s">
        <v>78</v>
      </c>
      <c r="AL16" s="62">
        <v>-7.6</v>
      </c>
      <c r="AM16" s="62">
        <f t="shared" si="1"/>
        <v>-7.6</v>
      </c>
    </row>
    <row r="17" spans="1:39" s="28" customFormat="1" ht="19.5" customHeight="1">
      <c r="A17" s="57">
        <v>7</v>
      </c>
      <c r="B17" s="58" t="s">
        <v>83</v>
      </c>
      <c r="C17" s="58" t="s">
        <v>25</v>
      </c>
      <c r="D17" s="58" t="s">
        <v>26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20</v>
      </c>
      <c r="AF17" s="59">
        <v>0</v>
      </c>
      <c r="AG17" s="59">
        <v>0</v>
      </c>
      <c r="AH17" s="59">
        <v>0</v>
      </c>
      <c r="AI17" s="59">
        <v>0</v>
      </c>
      <c r="AJ17" s="60">
        <v>-20</v>
      </c>
      <c r="AK17" s="61" t="s">
        <v>79</v>
      </c>
      <c r="AL17" s="62">
        <v>-16.8</v>
      </c>
      <c r="AM17" s="62">
        <f t="shared" si="1"/>
        <v>-36.8</v>
      </c>
    </row>
    <row r="18" spans="1:39" s="28" customFormat="1" ht="19.5" customHeight="1">
      <c r="A18" s="57">
        <v>8</v>
      </c>
      <c r="B18" s="58" t="s">
        <v>43</v>
      </c>
      <c r="C18" s="58" t="s">
        <v>30</v>
      </c>
      <c r="D18" s="58" t="s">
        <v>31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60">
        <f>SUM(E18:AI18)</f>
        <v>0</v>
      </c>
      <c r="AK18" s="61" t="s">
        <v>80</v>
      </c>
      <c r="AL18" s="62">
        <v>-45.2</v>
      </c>
      <c r="AM18" s="62">
        <f t="shared" si="1"/>
        <v>-45.2</v>
      </c>
    </row>
    <row r="19" spans="1:39" s="28" customFormat="1" ht="19.5" customHeight="1">
      <c r="A19" s="57"/>
      <c r="B19" s="58" t="s">
        <v>45</v>
      </c>
      <c r="C19" s="58" t="s">
        <v>33</v>
      </c>
      <c r="D19" s="58" t="s">
        <v>22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20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76" t="s">
        <v>81</v>
      </c>
      <c r="AF19" s="77"/>
      <c r="AG19" s="77"/>
      <c r="AH19" s="77"/>
      <c r="AI19" s="77"/>
      <c r="AJ19" s="77"/>
      <c r="AK19" s="77"/>
      <c r="AL19" s="77"/>
      <c r="AM19" s="78"/>
    </row>
    <row r="20" spans="1:39" s="28" customFormat="1" ht="19.5" customHeight="1">
      <c r="A20" s="57"/>
      <c r="B20" s="58" t="s">
        <v>36</v>
      </c>
      <c r="C20" s="58" t="s">
        <v>37</v>
      </c>
      <c r="D20" s="58" t="s">
        <v>38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76" t="s">
        <v>81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8"/>
    </row>
    <row r="21" spans="1:39" s="28" customFormat="1" ht="19.5" customHeight="1">
      <c r="A21" s="57"/>
      <c r="B21" s="58" t="s">
        <v>46</v>
      </c>
      <c r="C21" s="58" t="s">
        <v>34</v>
      </c>
      <c r="D21" s="58" t="s">
        <v>35</v>
      </c>
      <c r="E21" s="59">
        <v>0</v>
      </c>
      <c r="F21" s="59">
        <v>0</v>
      </c>
      <c r="G21" s="59">
        <v>20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20</v>
      </c>
      <c r="O21" s="59">
        <v>0</v>
      </c>
      <c r="P21" s="59">
        <v>0</v>
      </c>
      <c r="Q21" s="59">
        <v>0</v>
      </c>
      <c r="R21" s="59">
        <v>0</v>
      </c>
      <c r="S21" s="76" t="s">
        <v>81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8"/>
    </row>
    <row r="22" spans="1:39" s="28" customFormat="1" ht="19.5" customHeight="1">
      <c r="A22" s="57"/>
      <c r="B22" s="58" t="s">
        <v>47</v>
      </c>
      <c r="C22" s="58" t="s">
        <v>39</v>
      </c>
      <c r="D22" s="58" t="s">
        <v>40</v>
      </c>
      <c r="E22" s="76" t="s">
        <v>82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8"/>
    </row>
    <row r="23" spans="1:39" s="28" customFormat="1" ht="12.7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2"/>
    </row>
    <row r="24" spans="1:39" ht="12.7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5"/>
    </row>
    <row r="26" spans="2:35" ht="12.75">
      <c r="B26" t="s">
        <v>113</v>
      </c>
      <c r="E26" t="s">
        <v>41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</sheetData>
  <mergeCells count="17">
    <mergeCell ref="A5:AM5"/>
    <mergeCell ref="S21:AM21"/>
    <mergeCell ref="E22:AM22"/>
    <mergeCell ref="AL9:AL10"/>
    <mergeCell ref="AM9:AM10"/>
    <mergeCell ref="AE19:AM19"/>
    <mergeCell ref="J20:AM20"/>
    <mergeCell ref="A3:AL3"/>
    <mergeCell ref="A4:AL4"/>
    <mergeCell ref="A6:AL6"/>
    <mergeCell ref="A9:A10"/>
    <mergeCell ref="B9:B10"/>
    <mergeCell ref="C9:C10"/>
    <mergeCell ref="D9:D10"/>
    <mergeCell ref="E9:AI9"/>
    <mergeCell ref="AJ9:AJ10"/>
    <mergeCell ref="AK9:AK10"/>
  </mergeCells>
  <printOptions/>
  <pageMargins left="0.13" right="0.4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22"/>
  <sheetViews>
    <sheetView workbookViewId="0" topLeftCell="A1">
      <selection activeCell="C29" sqref="C29"/>
    </sheetView>
  </sheetViews>
  <sheetFormatPr defaultColWidth="9.140625" defaultRowHeight="12.75"/>
  <cols>
    <col min="1" max="1" width="3.8515625" style="0" customWidth="1"/>
    <col min="2" max="2" width="23.28125" style="0" customWidth="1"/>
    <col min="3" max="3" width="15.7109375" style="0" customWidth="1"/>
    <col min="4" max="4" width="13.421875" style="0" customWidth="1"/>
    <col min="5" max="17" width="4.00390625" style="0" customWidth="1"/>
    <col min="18" max="18" width="6.28125" style="0" customWidth="1"/>
    <col min="19" max="19" width="7.7109375" style="0" customWidth="1"/>
    <col min="20" max="20" width="6.8515625" style="0" customWidth="1"/>
    <col min="21" max="21" width="7.140625" style="0" customWidth="1"/>
  </cols>
  <sheetData>
    <row r="3" s="28" customFormat="1" ht="12.75"/>
    <row r="4" spans="1:20" s="28" customFormat="1" ht="12.75">
      <c r="A4" s="66" t="s">
        <v>84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s="28" customFormat="1" ht="12.75">
      <c r="A5" s="66" t="s">
        <v>85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1" s="28" customFormat="1" ht="12.75">
      <c r="A6" s="66" t="s">
        <v>119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s="28" customFormat="1" ht="12.75">
      <c r="A7" s="73" t="s">
        <v>96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28" customFormat="1" ht="12.75">
      <c r="A8" s="1"/>
      <c r="B8" s="66" t="s">
        <v>97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="28" customFormat="1" ht="12.75"/>
    <row r="10" spans="1:21" s="28" customFormat="1" ht="12.75">
      <c r="A10" s="75" t="s">
        <v>4</v>
      </c>
      <c r="B10" s="75" t="s">
        <v>5</v>
      </c>
      <c r="C10" s="75" t="s">
        <v>6</v>
      </c>
      <c r="D10" s="75" t="s">
        <v>7</v>
      </c>
      <c r="E10" s="75" t="s">
        <v>50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9" t="s">
        <v>51</v>
      </c>
      <c r="S10" s="79" t="s">
        <v>52</v>
      </c>
      <c r="T10" s="79" t="s">
        <v>53</v>
      </c>
      <c r="U10" s="79" t="s">
        <v>54</v>
      </c>
    </row>
    <row r="11" spans="1:21" s="28" customFormat="1" ht="12.75">
      <c r="A11" s="75"/>
      <c r="B11" s="75"/>
      <c r="C11" s="75"/>
      <c r="D11" s="75"/>
      <c r="E11" s="30">
        <v>1</v>
      </c>
      <c r="F11" s="30">
        <v>2</v>
      </c>
      <c r="G11" s="30">
        <v>3</v>
      </c>
      <c r="H11" s="30">
        <v>4</v>
      </c>
      <c r="I11" s="30">
        <v>5</v>
      </c>
      <c r="J11" s="30" t="s">
        <v>86</v>
      </c>
      <c r="K11" s="30" t="s">
        <v>87</v>
      </c>
      <c r="L11" s="30">
        <v>7</v>
      </c>
      <c r="M11" s="30">
        <v>8</v>
      </c>
      <c r="N11" s="30">
        <v>9</v>
      </c>
      <c r="O11" s="30" t="s">
        <v>62</v>
      </c>
      <c r="P11" s="30" t="s">
        <v>63</v>
      </c>
      <c r="Q11" s="30">
        <v>11</v>
      </c>
      <c r="R11" s="79"/>
      <c r="S11" s="79"/>
      <c r="T11" s="79"/>
      <c r="U11" s="79"/>
    </row>
    <row r="12" spans="1:21" s="28" customFormat="1" ht="19.5" customHeight="1">
      <c r="A12" s="38">
        <v>1</v>
      </c>
      <c r="B12" s="31" t="s">
        <v>17</v>
      </c>
      <c r="C12" s="31" t="s">
        <v>18</v>
      </c>
      <c r="D12" s="31" t="s">
        <v>19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4</v>
      </c>
      <c r="P12" s="32">
        <v>0</v>
      </c>
      <c r="Q12" s="32">
        <v>0</v>
      </c>
      <c r="R12" s="33">
        <f aca="true" t="shared" si="0" ref="R12:R19">SUM(E12:Q12)</f>
        <v>4</v>
      </c>
      <c r="S12" s="39" t="s">
        <v>88</v>
      </c>
      <c r="T12" s="34">
        <v>0</v>
      </c>
      <c r="U12" s="34">
        <f>R12+T12</f>
        <v>4</v>
      </c>
    </row>
    <row r="13" spans="1:21" s="28" customFormat="1" ht="19.5" customHeight="1">
      <c r="A13" s="38">
        <v>2</v>
      </c>
      <c r="B13" s="31" t="s">
        <v>20</v>
      </c>
      <c r="C13" s="31" t="s">
        <v>24</v>
      </c>
      <c r="D13" s="31" t="s">
        <v>22</v>
      </c>
      <c r="E13" s="32">
        <v>0</v>
      </c>
      <c r="F13" s="32">
        <v>0</v>
      </c>
      <c r="G13" s="32">
        <v>0</v>
      </c>
      <c r="H13" s="32">
        <v>0</v>
      </c>
      <c r="I13" s="32">
        <v>4</v>
      </c>
      <c r="J13" s="32">
        <v>4</v>
      </c>
      <c r="K13" s="32">
        <v>4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>
        <f t="shared" si="0"/>
        <v>12</v>
      </c>
      <c r="S13" s="39" t="s">
        <v>89</v>
      </c>
      <c r="T13" s="34">
        <v>0</v>
      </c>
      <c r="U13" s="34">
        <f aca="true" t="shared" si="1" ref="U13:U19">R13+T13</f>
        <v>12</v>
      </c>
    </row>
    <row r="14" spans="1:21" s="28" customFormat="1" ht="19.5" customHeight="1">
      <c r="A14" s="38">
        <v>3</v>
      </c>
      <c r="B14" s="32" t="s">
        <v>43</v>
      </c>
      <c r="C14" s="32" t="s">
        <v>30</v>
      </c>
      <c r="D14" s="31" t="s">
        <v>31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4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>
        <f t="shared" si="0"/>
        <v>4</v>
      </c>
      <c r="S14" s="39" t="s">
        <v>90</v>
      </c>
      <c r="T14" s="34">
        <v>0</v>
      </c>
      <c r="U14" s="34">
        <f t="shared" si="1"/>
        <v>4</v>
      </c>
    </row>
    <row r="15" spans="1:21" s="28" customFormat="1" ht="19.5" customHeight="1">
      <c r="A15" s="38">
        <v>4</v>
      </c>
      <c r="B15" s="31" t="s">
        <v>42</v>
      </c>
      <c r="C15" s="31" t="s">
        <v>25</v>
      </c>
      <c r="D15" s="31" t="s">
        <v>26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4</v>
      </c>
      <c r="K15" s="32">
        <v>0</v>
      </c>
      <c r="L15" s="32">
        <v>8</v>
      </c>
      <c r="M15" s="32">
        <v>0</v>
      </c>
      <c r="N15" s="32">
        <v>0</v>
      </c>
      <c r="O15" s="32">
        <v>4</v>
      </c>
      <c r="P15" s="32">
        <v>0</v>
      </c>
      <c r="Q15" s="32">
        <v>0</v>
      </c>
      <c r="R15" s="33">
        <f t="shared" si="0"/>
        <v>16</v>
      </c>
      <c r="S15" s="39" t="s">
        <v>91</v>
      </c>
      <c r="T15" s="34">
        <v>0</v>
      </c>
      <c r="U15" s="34">
        <f t="shared" si="1"/>
        <v>16</v>
      </c>
    </row>
    <row r="16" spans="1:21" s="28" customFormat="1" ht="19.5" customHeight="1">
      <c r="A16" s="38">
        <v>5</v>
      </c>
      <c r="B16" s="31" t="s">
        <v>44</v>
      </c>
      <c r="C16" s="31" t="s">
        <v>32</v>
      </c>
      <c r="D16" s="31" t="s">
        <v>22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4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>
        <f t="shared" si="0"/>
        <v>4</v>
      </c>
      <c r="S16" s="39" t="s">
        <v>92</v>
      </c>
      <c r="T16" s="34">
        <v>0</v>
      </c>
      <c r="U16" s="34">
        <f t="shared" si="1"/>
        <v>4</v>
      </c>
    </row>
    <row r="17" spans="1:21" s="28" customFormat="1" ht="19.5" customHeight="1">
      <c r="A17" s="38">
        <v>6</v>
      </c>
      <c r="B17" s="31" t="s">
        <v>27</v>
      </c>
      <c r="C17" s="31" t="s">
        <v>28</v>
      </c>
      <c r="D17" s="31" t="s">
        <v>29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>
        <f t="shared" si="0"/>
        <v>0</v>
      </c>
      <c r="S17" s="39" t="s">
        <v>93</v>
      </c>
      <c r="T17" s="34">
        <v>0</v>
      </c>
      <c r="U17" s="34">
        <f t="shared" si="1"/>
        <v>0</v>
      </c>
    </row>
    <row r="18" spans="1:21" s="28" customFormat="1" ht="19.5" customHeight="1">
      <c r="A18" s="38">
        <v>7</v>
      </c>
      <c r="B18" s="31" t="s">
        <v>20</v>
      </c>
      <c r="C18" s="31" t="s">
        <v>21</v>
      </c>
      <c r="D18" s="31" t="s">
        <v>22</v>
      </c>
      <c r="E18" s="32">
        <v>0</v>
      </c>
      <c r="F18" s="32">
        <v>4</v>
      </c>
      <c r="G18" s="32">
        <v>0</v>
      </c>
      <c r="H18" s="32">
        <v>4</v>
      </c>
      <c r="I18" s="32">
        <v>0</v>
      </c>
      <c r="J18" s="32">
        <v>4</v>
      </c>
      <c r="K18" s="32">
        <v>4</v>
      </c>
      <c r="L18" s="32">
        <v>4</v>
      </c>
      <c r="M18" s="32">
        <v>0</v>
      </c>
      <c r="N18" s="32">
        <v>4</v>
      </c>
      <c r="O18" s="32">
        <v>4</v>
      </c>
      <c r="P18" s="32">
        <v>0</v>
      </c>
      <c r="Q18" s="32">
        <v>0</v>
      </c>
      <c r="R18" s="33">
        <f t="shared" si="0"/>
        <v>28</v>
      </c>
      <c r="S18" s="39" t="s">
        <v>94</v>
      </c>
      <c r="T18" s="34">
        <v>0</v>
      </c>
      <c r="U18" s="34">
        <f t="shared" si="1"/>
        <v>28</v>
      </c>
    </row>
    <row r="19" spans="1:21" s="28" customFormat="1" ht="19.5" customHeight="1">
      <c r="A19" s="38">
        <v>8</v>
      </c>
      <c r="B19" s="31" t="s">
        <v>17</v>
      </c>
      <c r="C19" s="31" t="s">
        <v>23</v>
      </c>
      <c r="D19" s="31" t="s">
        <v>19</v>
      </c>
      <c r="E19" s="32">
        <v>4</v>
      </c>
      <c r="F19" s="32">
        <v>4</v>
      </c>
      <c r="G19" s="32">
        <v>0</v>
      </c>
      <c r="H19" s="32">
        <v>0</v>
      </c>
      <c r="I19" s="32">
        <v>0</v>
      </c>
      <c r="J19" s="32">
        <v>4</v>
      </c>
      <c r="K19" s="32">
        <v>4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3">
        <f t="shared" si="0"/>
        <v>16</v>
      </c>
      <c r="S19" s="39" t="s">
        <v>95</v>
      </c>
      <c r="T19" s="34">
        <v>0</v>
      </c>
      <c r="U19" s="34">
        <f t="shared" si="1"/>
        <v>16</v>
      </c>
    </row>
    <row r="20" spans="1:21" s="28" customFormat="1" ht="16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2" spans="2:5" ht="12.75">
      <c r="B22" t="s">
        <v>113</v>
      </c>
      <c r="E22" t="s">
        <v>41</v>
      </c>
    </row>
  </sheetData>
  <mergeCells count="14">
    <mergeCell ref="B10:B11"/>
    <mergeCell ref="C10:C11"/>
    <mergeCell ref="D10:D11"/>
    <mergeCell ref="A6:U6"/>
    <mergeCell ref="A4:T4"/>
    <mergeCell ref="A5:T5"/>
    <mergeCell ref="B8:U8"/>
    <mergeCell ref="U10:U11"/>
    <mergeCell ref="A7:U7"/>
    <mergeCell ref="E10:Q10"/>
    <mergeCell ref="R10:R11"/>
    <mergeCell ref="S10:S11"/>
    <mergeCell ref="T10:T11"/>
    <mergeCell ref="A10:A11"/>
  </mergeCells>
  <printOptions/>
  <pageMargins left="0.21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4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.00390625" style="0" customWidth="1"/>
    <col min="2" max="2" width="26.421875" style="0" customWidth="1"/>
    <col min="3" max="3" width="16.57421875" style="0" customWidth="1"/>
    <col min="4" max="4" width="19.28125" style="0" customWidth="1"/>
  </cols>
  <sheetData>
    <row r="3" spans="1:11" s="17" customFormat="1" ht="22.5" customHeight="1">
      <c r="A3" s="67" t="s">
        <v>112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17" customFormat="1" ht="24" customHeight="1">
      <c r="A4" s="84" t="s">
        <v>118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17" customFormat="1" ht="24" customHeight="1">
      <c r="A5" s="84" t="s">
        <v>119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s="17" customFormat="1" ht="15" customHeight="1">
      <c r="A6" s="83" t="s">
        <v>117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s="17" customFormat="1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41" customFormat="1" ht="21.75" customHeight="1">
      <c r="A8" s="85" t="s">
        <v>4</v>
      </c>
      <c r="B8" s="85" t="s">
        <v>5</v>
      </c>
      <c r="C8" s="85" t="s">
        <v>6</v>
      </c>
      <c r="D8" s="85" t="s">
        <v>7</v>
      </c>
      <c r="E8" s="85" t="s">
        <v>98</v>
      </c>
      <c r="F8" s="85" t="s">
        <v>99</v>
      </c>
      <c r="G8" s="85"/>
      <c r="H8" s="85"/>
      <c r="I8" s="85"/>
      <c r="J8" s="80" t="s">
        <v>100</v>
      </c>
      <c r="K8" s="81" t="s">
        <v>54</v>
      </c>
    </row>
    <row r="9" spans="1:11" s="41" customFormat="1" ht="15.75" customHeight="1">
      <c r="A9" s="85"/>
      <c r="B9" s="85"/>
      <c r="C9" s="85"/>
      <c r="D9" s="85"/>
      <c r="E9" s="85"/>
      <c r="F9" s="42" t="s">
        <v>52</v>
      </c>
      <c r="G9" s="42" t="s">
        <v>53</v>
      </c>
      <c r="H9" s="42" t="s">
        <v>101</v>
      </c>
      <c r="I9" s="42" t="s">
        <v>54</v>
      </c>
      <c r="J9" s="80"/>
      <c r="K9" s="82"/>
    </row>
    <row r="10" spans="1:11" s="17" customFormat="1" ht="12.75">
      <c r="A10" s="43">
        <v>1</v>
      </c>
      <c r="B10" s="13" t="s">
        <v>27</v>
      </c>
      <c r="C10" s="13" t="s">
        <v>28</v>
      </c>
      <c r="D10" s="13" t="s">
        <v>29</v>
      </c>
      <c r="E10" s="44">
        <v>-61.96</v>
      </c>
      <c r="F10" s="45" t="s">
        <v>102</v>
      </c>
      <c r="G10" s="44"/>
      <c r="H10" s="43"/>
      <c r="I10" s="44"/>
      <c r="J10" s="46"/>
      <c r="K10" s="46">
        <f aca="true" t="shared" si="0" ref="K10:K17">E10+G10+H10+J10</f>
        <v>-61.96</v>
      </c>
    </row>
    <row r="11" spans="1:11" s="17" customFormat="1" ht="12.75">
      <c r="A11" s="43">
        <v>2</v>
      </c>
      <c r="B11" s="13" t="s">
        <v>114</v>
      </c>
      <c r="C11" s="13" t="s">
        <v>32</v>
      </c>
      <c r="D11" s="13" t="s">
        <v>22</v>
      </c>
      <c r="E11" s="44">
        <v>-63.91</v>
      </c>
      <c r="F11" s="45" t="s">
        <v>103</v>
      </c>
      <c r="G11" s="44"/>
      <c r="H11" s="43"/>
      <c r="I11" s="44"/>
      <c r="J11" s="46">
        <v>-4</v>
      </c>
      <c r="K11" s="46">
        <f t="shared" si="0"/>
        <v>-67.91</v>
      </c>
    </row>
    <row r="12" spans="1:11" s="17" customFormat="1" ht="12.75">
      <c r="A12" s="43">
        <v>3</v>
      </c>
      <c r="B12" s="13" t="s">
        <v>17</v>
      </c>
      <c r="C12" s="13" t="s">
        <v>18</v>
      </c>
      <c r="D12" s="13" t="s">
        <v>19</v>
      </c>
      <c r="E12" s="46">
        <v>-58.37</v>
      </c>
      <c r="F12" s="45" t="s">
        <v>104</v>
      </c>
      <c r="G12" s="46">
        <v>-7.6</v>
      </c>
      <c r="H12" s="47"/>
      <c r="I12" s="47"/>
      <c r="J12" s="46">
        <v>-4</v>
      </c>
      <c r="K12" s="46">
        <f t="shared" si="0"/>
        <v>-69.97</v>
      </c>
    </row>
    <row r="13" spans="1:11" s="17" customFormat="1" ht="12.75">
      <c r="A13" s="43">
        <v>4</v>
      </c>
      <c r="B13" s="13" t="s">
        <v>17</v>
      </c>
      <c r="C13" s="13" t="s">
        <v>23</v>
      </c>
      <c r="D13" s="13" t="s">
        <v>19</v>
      </c>
      <c r="E13" s="44">
        <v>-59.02</v>
      </c>
      <c r="F13" s="45" t="s">
        <v>105</v>
      </c>
      <c r="G13" s="44">
        <v>-2.8</v>
      </c>
      <c r="H13" s="43"/>
      <c r="I13" s="44"/>
      <c r="J13" s="46">
        <v>-16</v>
      </c>
      <c r="K13" s="46">
        <f t="shared" si="0"/>
        <v>-77.82</v>
      </c>
    </row>
    <row r="14" spans="1:11" s="17" customFormat="1" ht="12.75">
      <c r="A14" s="43">
        <v>5</v>
      </c>
      <c r="B14" s="13" t="s">
        <v>20</v>
      </c>
      <c r="C14" s="13" t="s">
        <v>24</v>
      </c>
      <c r="D14" s="13" t="s">
        <v>22</v>
      </c>
      <c r="E14" s="44">
        <v>-59.35</v>
      </c>
      <c r="F14" s="45" t="s">
        <v>106</v>
      </c>
      <c r="G14" s="44">
        <v>-7.2</v>
      </c>
      <c r="H14" s="43"/>
      <c r="I14" s="44"/>
      <c r="J14" s="46">
        <v>-12</v>
      </c>
      <c r="K14" s="46">
        <f t="shared" si="0"/>
        <v>-78.55</v>
      </c>
    </row>
    <row r="15" spans="1:11" s="17" customFormat="1" ht="12.75">
      <c r="A15" s="43">
        <v>6</v>
      </c>
      <c r="B15" s="13" t="s">
        <v>20</v>
      </c>
      <c r="C15" s="13" t="s">
        <v>21</v>
      </c>
      <c r="D15" s="13" t="s">
        <v>22</v>
      </c>
      <c r="E15" s="44">
        <v>-58.7</v>
      </c>
      <c r="F15" s="45" t="s">
        <v>107</v>
      </c>
      <c r="G15" s="44">
        <v>-6.8</v>
      </c>
      <c r="H15" s="43"/>
      <c r="I15" s="43"/>
      <c r="J15" s="46">
        <v>-28</v>
      </c>
      <c r="K15" s="46">
        <f t="shared" si="0"/>
        <v>-93.5</v>
      </c>
    </row>
    <row r="16" spans="1:11" s="17" customFormat="1" ht="12.75">
      <c r="A16" s="43">
        <v>7</v>
      </c>
      <c r="B16" s="13" t="s">
        <v>43</v>
      </c>
      <c r="C16" s="13" t="s">
        <v>30</v>
      </c>
      <c r="D16" s="13" t="s">
        <v>31</v>
      </c>
      <c r="E16" s="44">
        <v>-63.59</v>
      </c>
      <c r="F16" s="45" t="s">
        <v>108</v>
      </c>
      <c r="G16" s="44">
        <v>-45.2</v>
      </c>
      <c r="H16" s="43"/>
      <c r="I16" s="44"/>
      <c r="J16" s="46">
        <v>-4</v>
      </c>
      <c r="K16" s="46">
        <f t="shared" si="0"/>
        <v>-112.79</v>
      </c>
    </row>
    <row r="17" spans="1:11" s="17" customFormat="1" ht="12.75">
      <c r="A17" s="43">
        <v>8</v>
      </c>
      <c r="B17" s="13" t="s">
        <v>83</v>
      </c>
      <c r="C17" s="13" t="s">
        <v>25</v>
      </c>
      <c r="D17" s="13" t="s">
        <v>26</v>
      </c>
      <c r="E17" s="44">
        <v>-60</v>
      </c>
      <c r="F17" s="45" t="s">
        <v>109</v>
      </c>
      <c r="G17" s="44">
        <v>-16.8</v>
      </c>
      <c r="H17" s="43">
        <v>-20</v>
      </c>
      <c r="I17" s="44">
        <v>-36.8</v>
      </c>
      <c r="J17" s="46">
        <v>-16</v>
      </c>
      <c r="K17" s="46">
        <f t="shared" si="0"/>
        <v>-112.8</v>
      </c>
    </row>
    <row r="18" spans="1:11" s="17" customFormat="1" ht="12.75">
      <c r="A18" s="43">
        <v>9</v>
      </c>
      <c r="B18" s="13" t="s">
        <v>36</v>
      </c>
      <c r="C18" s="13" t="s">
        <v>37</v>
      </c>
      <c r="D18" s="13" t="s">
        <v>38</v>
      </c>
      <c r="E18" s="44">
        <v>-74.02</v>
      </c>
      <c r="F18" s="45" t="s">
        <v>110</v>
      </c>
      <c r="G18" s="44"/>
      <c r="H18" s="43"/>
      <c r="I18" s="44"/>
      <c r="J18" s="46"/>
      <c r="K18" s="43"/>
    </row>
    <row r="19" spans="1:11" s="17" customFormat="1" ht="12.75">
      <c r="A19" s="43">
        <v>10</v>
      </c>
      <c r="B19" s="13" t="s">
        <v>46</v>
      </c>
      <c r="C19" s="13" t="s">
        <v>34</v>
      </c>
      <c r="D19" s="13" t="s">
        <v>35</v>
      </c>
      <c r="E19" s="44">
        <v>-66.52</v>
      </c>
      <c r="F19" s="45" t="s">
        <v>110</v>
      </c>
      <c r="G19" s="44"/>
      <c r="H19" s="43"/>
      <c r="I19" s="44"/>
      <c r="J19" s="46"/>
      <c r="K19" s="43"/>
    </row>
    <row r="20" spans="1:11" s="17" customFormat="1" ht="12.75">
      <c r="A20" s="48">
        <v>11</v>
      </c>
      <c r="B20" s="13" t="s">
        <v>45</v>
      </c>
      <c r="C20" s="13" t="s">
        <v>33</v>
      </c>
      <c r="D20" s="13"/>
      <c r="E20" s="43">
        <v>-65.22</v>
      </c>
      <c r="F20" s="49" t="s">
        <v>81</v>
      </c>
      <c r="G20" s="43"/>
      <c r="H20" s="43"/>
      <c r="I20" s="43"/>
      <c r="J20" s="43"/>
      <c r="K20" s="43"/>
    </row>
    <row r="21" spans="1:11" s="17" customFormat="1" ht="12.75">
      <c r="A21" s="48"/>
      <c r="B21" s="13" t="s">
        <v>111</v>
      </c>
      <c r="C21" s="13" t="s">
        <v>39</v>
      </c>
      <c r="D21" s="13" t="s">
        <v>40</v>
      </c>
      <c r="E21" s="44">
        <v>-75</v>
      </c>
      <c r="F21" s="43"/>
      <c r="G21" s="43"/>
      <c r="H21" s="43"/>
      <c r="I21" s="43"/>
      <c r="J21" s="43"/>
      <c r="K21" s="43"/>
    </row>
    <row r="24" spans="2:5" ht="12.75">
      <c r="B24" t="s">
        <v>113</v>
      </c>
      <c r="E24" t="s">
        <v>41</v>
      </c>
    </row>
  </sheetData>
  <mergeCells count="12">
    <mergeCell ref="F8:I8"/>
    <mergeCell ref="A5:K5"/>
    <mergeCell ref="J8:J9"/>
    <mergeCell ref="K8:K9"/>
    <mergeCell ref="A3:K3"/>
    <mergeCell ref="A6:K6"/>
    <mergeCell ref="A4:K4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2011-05-04T15:04:29Z</cp:lastPrinted>
  <dcterms:created xsi:type="dcterms:W3CDTF">2011-05-04T13:44:35Z</dcterms:created>
  <dcterms:modified xsi:type="dcterms:W3CDTF">2011-05-09T05:13:43Z</dcterms:modified>
  <cp:category/>
  <cp:version/>
  <cp:contentType/>
  <cp:contentStatus/>
</cp:coreProperties>
</file>